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kemira-my.sharepoint.com/personal/ove_sanna_kemira_com/Documents/Documents/Work doc/Branseforeningen/2026/Prisformler/"/>
    </mc:Choice>
  </mc:AlternateContent>
  <xr:revisionPtr revIDLastSave="95" documentId="8_{21602BB8-8C49-41F3-9AD7-46F402761E06}" xr6:coauthVersionLast="47" xr6:coauthVersionMax="47" xr10:uidLastSave="{C4F1C2F4-86C0-4904-A27E-20CA8A169413}"/>
  <bookViews>
    <workbookView xWindow="-110" yWindow="-110" windowWidth="19420" windowHeight="10300" activeTab="2" xr2:uid="{00000000-000D-0000-FFFF-FFFF00000000}"/>
  </bookViews>
  <sheets>
    <sheet name="Prisregulering koagulant" sheetId="3" r:id="rId1"/>
    <sheet name="Data koagulanter" sheetId="5" r:id="rId2"/>
    <sheet name="Prisregulering polymer" sheetId="4" r:id="rId3"/>
    <sheet name="Data polymerer" sheetId="6" r:id="rId4"/>
  </sheets>
  <externalReferences>
    <externalReference r:id="rId5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E6" i="4"/>
  <c r="C6" i="3"/>
  <c r="E6" i="3"/>
</calcChain>
</file>

<file path=xl/sharedStrings.xml><?xml version="1.0" encoding="utf-8"?>
<sst xmlns="http://schemas.openxmlformats.org/spreadsheetml/2006/main" count="117" uniqueCount="59">
  <si>
    <t>Indeks</t>
  </si>
  <si>
    <t>Ny pris:</t>
  </si>
  <si>
    <t>Valuta</t>
  </si>
  <si>
    <t>Vekting</t>
  </si>
  <si>
    <t>SSB</t>
  </si>
  <si>
    <t>Produsentprisindeks - energivarer</t>
  </si>
  <si>
    <t>Konsumprisindeks</t>
  </si>
  <si>
    <t>Kilde</t>
  </si>
  <si>
    <t>Gammel verdi</t>
  </si>
  <si>
    <t>Ny verdi</t>
  </si>
  <si>
    <t>NOK/tonn</t>
  </si>
  <si>
    <t>Fyll inn de oransje cellene</t>
  </si>
  <si>
    <t>Akrylnitril</t>
  </si>
  <si>
    <t>ICIS</t>
  </si>
  <si>
    <t>Norges Bank                                      EUR - NOK</t>
  </si>
  <si>
    <t>Prisendring i %</t>
  </si>
  <si>
    <t>Tilbuds pris:</t>
  </si>
  <si>
    <t>Råvareindeks</t>
  </si>
  <si>
    <t>PPI - energivarer</t>
  </si>
  <si>
    <t>KPI</t>
  </si>
  <si>
    <t>PPI</t>
  </si>
  <si>
    <t xml:space="preserve">                        Prisregulering for koagulanter</t>
  </si>
  <si>
    <t>Gammel pris:</t>
  </si>
  <si>
    <t>%-endring:</t>
  </si>
  <si>
    <t>Produsentprisindeks - Kjemisk industri</t>
  </si>
  <si>
    <t>Transport</t>
  </si>
  <si>
    <t>Link til indekser:</t>
  </si>
  <si>
    <t>KPI Januar 25</t>
  </si>
  <si>
    <t>SSB:  https://www.ssb.no/priser-og-prisindekser/konsumpriser/statistikk/konsumprisindeksen</t>
  </si>
  <si>
    <t>Dato</t>
  </si>
  <si>
    <t>PPI 2024 M12</t>
  </si>
  <si>
    <t>SSB:  https://www.ssb.no/statbank/table/12462/tableViewLayout1/</t>
  </si>
  <si>
    <t>Euro-NOK  Valuta</t>
  </si>
  <si>
    <t xml:space="preserve">PPI </t>
  </si>
  <si>
    <t>Hjemmemarked</t>
  </si>
  <si>
    <t>Norges Bank</t>
  </si>
  <si>
    <t>Transport 2024 K4</t>
  </si>
  <si>
    <t>SSB:  https://www.ssb.no/statbank/table/12535/tableViewLayout1/</t>
  </si>
  <si>
    <t>NOK-Euro januar</t>
  </si>
  <si>
    <t>Norges bank:   https://www.norges-bank.no/tema/Statistikk/Valutakurser/?tab=currency&amp;id=EUR</t>
  </si>
  <si>
    <t>NOK-Euro</t>
  </si>
  <si>
    <t>Indekser:</t>
  </si>
  <si>
    <t>Priser:</t>
  </si>
  <si>
    <t>Januar 2026:</t>
  </si>
  <si>
    <t>Januar 2027:</t>
  </si>
  <si>
    <t>Juli 2026:</t>
  </si>
  <si>
    <t>Juli 2025:</t>
  </si>
  <si>
    <t>Januar 2025:</t>
  </si>
  <si>
    <t>1000 NOK/t</t>
  </si>
  <si>
    <t>ICIS Feb 25</t>
  </si>
  <si>
    <t xml:space="preserve">ICIS Jun 25 </t>
  </si>
  <si>
    <t>ICIS Sept 25</t>
  </si>
  <si>
    <t>ICIS Nov 25</t>
  </si>
  <si>
    <t xml:space="preserve">  Prisregulering for polymer </t>
  </si>
  <si>
    <t>NOK/Kg</t>
  </si>
  <si>
    <t>45,77 NOK/Kg</t>
  </si>
  <si>
    <t>FLNV:  https://www.flnv.no/</t>
  </si>
  <si>
    <t xml:space="preserve">46,92 </t>
  </si>
  <si>
    <t>45,77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</si>
</sst>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29" x14ac:knownFonts="1">
    <font>
      <sz val="10"/>
      <color theme="1"/>
      <name val="Arial"/>
      <family val="2"/>
      <scheme val="maj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ajor"/>
    </font>
    <font>
      <b/>
      <sz val="10"/>
      <color theme="1"/>
      <name val="Arial"/>
      <family val="2"/>
      <scheme val="major"/>
    </font>
    <font>
      <sz val="10"/>
      <color theme="0"/>
      <name val="Arial"/>
      <family val="2"/>
      <scheme val="minor"/>
    </font>
    <font>
      <b/>
      <sz val="10"/>
      <color theme="0"/>
      <name val="Arial"/>
      <family val="2"/>
      <scheme val="major"/>
    </font>
    <font>
      <sz val="10"/>
      <color rgb="FFFF0000"/>
      <name val="Arial"/>
      <family val="2"/>
      <scheme val="minor"/>
    </font>
    <font>
      <b/>
      <sz val="16"/>
      <color theme="1"/>
      <name val="Arial"/>
      <family val="2"/>
      <scheme val="major"/>
    </font>
    <font>
      <b/>
      <sz val="14"/>
      <color theme="1"/>
      <name val="Arial"/>
      <family val="2"/>
      <scheme val="major"/>
    </font>
    <font>
      <b/>
      <sz val="12"/>
      <color theme="1"/>
      <name val="Arial"/>
      <family val="2"/>
      <scheme val="major"/>
    </font>
    <font>
      <b/>
      <sz val="12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sz val="12"/>
      <color theme="1"/>
      <name val="Arial"/>
      <family val="2"/>
      <scheme val="major"/>
    </font>
    <font>
      <sz val="12"/>
      <color theme="1"/>
      <name val="Arial"/>
      <family val="2"/>
      <scheme val="minor"/>
    </font>
    <font>
      <sz val="10"/>
      <name val="Arial"/>
      <family val="2"/>
      <scheme val="major"/>
    </font>
    <font>
      <sz val="14"/>
      <color theme="1"/>
      <name val="Arial"/>
      <family val="2"/>
      <scheme val="major"/>
    </font>
    <font>
      <b/>
      <sz val="10"/>
      <color theme="3" tint="-0.249977111117893"/>
      <name val="Arial"/>
      <family val="2"/>
      <scheme val="major"/>
    </font>
    <font>
      <b/>
      <sz val="10"/>
      <color theme="5" tint="-0.499984740745262"/>
      <name val="Arial"/>
      <family val="2"/>
      <scheme val="major"/>
    </font>
    <font>
      <sz val="9"/>
      <color theme="1"/>
      <name val="Arial"/>
      <family val="2"/>
      <scheme val="major"/>
    </font>
    <font>
      <sz val="12"/>
      <name val="Arial"/>
      <family val="2"/>
      <scheme val="major"/>
    </font>
    <font>
      <b/>
      <sz val="10"/>
      <name val="Arial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B5F50"/>
        <bgColor indexed="64"/>
      </patternFill>
    </fill>
    <fill>
      <patternFill patternType="solid">
        <fgColor rgb="FFA5CD8C"/>
        <bgColor indexed="64"/>
      </patternFill>
    </fill>
    <fill>
      <patternFill patternType="solid">
        <fgColor rgb="FFFAD75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 tint="0.899960325937681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Alignment="0" applyProtection="0"/>
    <xf numFmtId="0" fontId="17" fillId="0" borderId="0" applyNumberFormat="0" applyFill="0" applyAlignment="0" applyProtection="0"/>
    <xf numFmtId="0" fontId="11" fillId="0" borderId="0" applyNumberFormat="0" applyFill="0" applyAlignment="0" applyProtection="0"/>
    <xf numFmtId="0" fontId="11" fillId="0" borderId="0" applyNumberFormat="0" applyFill="0" applyBorder="0" applyAlignment="0" applyProtection="0"/>
    <xf numFmtId="0" fontId="9" fillId="12" borderId="0" applyNumberFormat="0" applyBorder="0" applyAlignment="0" applyProtection="0"/>
    <xf numFmtId="0" fontId="12" fillId="11" borderId="0" applyNumberFormat="0" applyBorder="0" applyAlignment="0" applyProtection="0"/>
    <xf numFmtId="0" fontId="9" fillId="13" borderId="0" applyNumberFormat="0" applyBorder="0" applyAlignment="0" applyProtection="0"/>
    <xf numFmtId="0" fontId="4" fillId="2" borderId="1" applyNumberFormat="0" applyAlignment="0" applyProtection="0"/>
    <xf numFmtId="0" fontId="8" fillId="3" borderId="0" applyNumberFormat="0" applyAlignment="0" applyProtection="0"/>
    <xf numFmtId="0" fontId="5" fillId="0" borderId="2" applyNumberFormat="0" applyFill="0" applyAlignment="0" applyProtection="0"/>
    <xf numFmtId="0" fontId="6" fillId="4" borderId="3" applyNumberFormat="0" applyAlignment="0" applyProtection="0"/>
    <xf numFmtId="0" fontId="14" fillId="0" borderId="0" applyNumberFormat="0" applyBorder="0" applyAlignment="0" applyProtection="0"/>
    <xf numFmtId="0" fontId="7" fillId="0" borderId="0" applyNumberFormat="0" applyFill="0" applyBorder="0" applyAlignment="0" applyProtection="0"/>
    <xf numFmtId="0" fontId="11" fillId="0" borderId="4" applyNumberFormat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11" fillId="0" borderId="0"/>
    <xf numFmtId="0" fontId="13" fillId="14" borderId="0"/>
    <xf numFmtId="0" fontId="10" fillId="0" borderId="5">
      <alignment readingOrder="1"/>
    </xf>
    <xf numFmtId="0" fontId="11" fillId="6" borderId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</cellStyleXfs>
  <cellXfs count="144">
    <xf numFmtId="0" fontId="0" fillId="0" borderId="0" xfId="0"/>
    <xf numFmtId="2" fontId="0" fillId="0" borderId="0" xfId="0" applyNumberFormat="1"/>
    <xf numFmtId="0" fontId="22" fillId="13" borderId="7" xfId="0" applyFont="1" applyFill="1" applyBorder="1"/>
    <xf numFmtId="0" fontId="22" fillId="13" borderId="9" xfId="0" applyFont="1" applyFill="1" applyBorder="1"/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26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7" fontId="0" fillId="0" borderId="0" xfId="0" applyNumberFormat="1"/>
    <xf numFmtId="0" fontId="18" fillId="17" borderId="7" xfId="27" applyFont="1" applyFill="1" applyBorder="1" applyAlignment="1"/>
    <xf numFmtId="0" fontId="0" fillId="7" borderId="16" xfId="0" applyFill="1" applyBorder="1"/>
    <xf numFmtId="0" fontId="0" fillId="7" borderId="17" xfId="0" applyFill="1" applyBorder="1"/>
    <xf numFmtId="0" fontId="20" fillId="7" borderId="11" xfId="0" applyFont="1" applyFill="1" applyBorder="1"/>
    <xf numFmtId="0" fontId="20" fillId="7" borderId="16" xfId="0" applyFont="1" applyFill="1" applyBorder="1"/>
    <xf numFmtId="10" fontId="17" fillId="7" borderId="16" xfId="0" applyNumberFormat="1" applyFont="1" applyFill="1" applyBorder="1" applyAlignment="1">
      <alignment horizontal="center"/>
    </xf>
    <xf numFmtId="0" fontId="17" fillId="7" borderId="10" xfId="0" applyFont="1" applyFill="1" applyBorder="1"/>
    <xf numFmtId="0" fontId="17" fillId="7" borderId="15" xfId="0" applyFont="1" applyFill="1" applyBorder="1"/>
    <xf numFmtId="0" fontId="11" fillId="0" borderId="0" xfId="0" applyFont="1"/>
    <xf numFmtId="49" fontId="17" fillId="7" borderId="13" xfId="0" applyNumberFormat="1" applyFont="1" applyFill="1" applyBorder="1" applyAlignment="1">
      <alignment horizontal="left"/>
    </xf>
    <xf numFmtId="0" fontId="11" fillId="7" borderId="15" xfId="0" applyFont="1" applyFill="1" applyBorder="1"/>
    <xf numFmtId="0" fontId="17" fillId="17" borderId="7" xfId="0" applyFont="1" applyFill="1" applyBorder="1"/>
    <xf numFmtId="0" fontId="18" fillId="17" borderId="8" xfId="27" applyFont="1" applyFill="1" applyBorder="1"/>
    <xf numFmtId="0" fontId="18" fillId="17" borderId="8" xfId="27" applyFont="1" applyFill="1" applyBorder="1" applyAlignment="1">
      <alignment horizontal="center" wrapText="1"/>
    </xf>
    <xf numFmtId="0" fontId="18" fillId="17" borderId="9" xfId="27" applyFont="1" applyFill="1" applyBorder="1" applyAlignment="1">
      <alignment horizontal="center"/>
    </xf>
    <xf numFmtId="0" fontId="17" fillId="17" borderId="9" xfId="0" applyFont="1" applyFill="1" applyBorder="1" applyAlignment="1">
      <alignment horizontal="center" vertical="center"/>
    </xf>
    <xf numFmtId="2" fontId="17" fillId="18" borderId="6" xfId="0" applyNumberFormat="1" applyFont="1" applyFill="1" applyBorder="1" applyAlignment="1">
      <alignment horizontal="center"/>
    </xf>
    <xf numFmtId="0" fontId="8" fillId="7" borderId="24" xfId="26" applyFont="1" applyFill="1" applyBorder="1" applyAlignment="1">
      <alignment horizontal="center"/>
    </xf>
    <xf numFmtId="2" fontId="0" fillId="19" borderId="18" xfId="0" applyNumberFormat="1" applyFill="1" applyBorder="1" applyProtection="1">
      <protection locked="0"/>
    </xf>
    <xf numFmtId="0" fontId="0" fillId="19" borderId="19" xfId="0" applyFill="1" applyBorder="1" applyProtection="1">
      <protection locked="0"/>
    </xf>
    <xf numFmtId="0" fontId="0" fillId="19" borderId="18" xfId="0" applyFill="1" applyBorder="1" applyProtection="1">
      <protection locked="0"/>
    </xf>
    <xf numFmtId="2" fontId="0" fillId="19" borderId="18" xfId="0" applyNumberFormat="1" applyFill="1" applyBorder="1" applyAlignment="1" applyProtection="1">
      <alignment vertical="top"/>
      <protection locked="0"/>
    </xf>
    <xf numFmtId="0" fontId="0" fillId="19" borderId="19" xfId="0" applyFill="1" applyBorder="1" applyAlignment="1" applyProtection="1">
      <alignment vertical="top"/>
      <protection locked="0"/>
    </xf>
    <xf numFmtId="0" fontId="0" fillId="19" borderId="20" xfId="0" applyFill="1" applyBorder="1" applyProtection="1">
      <protection locked="0"/>
    </xf>
    <xf numFmtId="0" fontId="0" fillId="19" borderId="21" xfId="0" applyFill="1" applyBorder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horizontal="right"/>
      <protection locked="0"/>
    </xf>
    <xf numFmtId="0" fontId="20" fillId="20" borderId="10" xfId="0" applyFont="1" applyFill="1" applyBorder="1"/>
    <xf numFmtId="1" fontId="20" fillId="13" borderId="6" xfId="0" applyNumberFormat="1" applyFont="1" applyFill="1" applyBorder="1" applyAlignment="1" applyProtection="1">
      <alignment horizontal="center"/>
      <protection locked="0"/>
    </xf>
    <xf numFmtId="0" fontId="20" fillId="20" borderId="11" xfId="0" applyFont="1" applyFill="1" applyBorder="1"/>
    <xf numFmtId="0" fontId="23" fillId="20" borderId="11" xfId="0" applyFont="1" applyFill="1" applyBorder="1" applyAlignment="1">
      <alignment horizontal="center" vertical="center"/>
    </xf>
    <xf numFmtId="0" fontId="0" fillId="20" borderId="12" xfId="0" applyFill="1" applyBorder="1"/>
    <xf numFmtId="0" fontId="20" fillId="20" borderId="15" xfId="0" applyFont="1" applyFill="1" applyBorder="1"/>
    <xf numFmtId="0" fontId="20" fillId="20" borderId="16" xfId="0" applyFont="1" applyFill="1" applyBorder="1"/>
    <xf numFmtId="10" fontId="20" fillId="20" borderId="16" xfId="0" applyNumberFormat="1" applyFont="1" applyFill="1" applyBorder="1" applyAlignment="1">
      <alignment horizontal="center"/>
    </xf>
    <xf numFmtId="0" fontId="0" fillId="20" borderId="17" xfId="0" applyFill="1" applyBorder="1"/>
    <xf numFmtId="0" fontId="24" fillId="0" borderId="0" xfId="0" applyFont="1"/>
    <xf numFmtId="10" fontId="0" fillId="0" borderId="0" xfId="0" applyNumberFormat="1" applyAlignment="1">
      <alignment horizontal="center"/>
    </xf>
    <xf numFmtId="14" fontId="25" fillId="0" borderId="0" xfId="0" applyNumberFormat="1" applyFont="1"/>
    <xf numFmtId="0" fontId="25" fillId="0" borderId="0" xfId="0" applyFont="1"/>
    <xf numFmtId="0" fontId="0" fillId="22" borderId="0" xfId="0" applyFill="1"/>
    <xf numFmtId="49" fontId="20" fillId="20" borderId="10" xfId="0" applyNumberFormat="1" applyFont="1" applyFill="1" applyBorder="1" applyAlignment="1">
      <alignment horizontal="left"/>
    </xf>
    <xf numFmtId="0" fontId="20" fillId="13" borderId="7" xfId="0" applyFont="1" applyFill="1" applyBorder="1" applyProtection="1">
      <protection locked="0"/>
    </xf>
    <xf numFmtId="0" fontId="27" fillId="13" borderId="8" xfId="0" applyFont="1" applyFill="1" applyBorder="1" applyAlignment="1" applyProtection="1">
      <alignment horizontal="center"/>
      <protection locked="0"/>
    </xf>
    <xf numFmtId="2" fontId="20" fillId="13" borderId="9" xfId="0" applyNumberFormat="1" applyFont="1" applyFill="1" applyBorder="1" applyAlignment="1" applyProtection="1">
      <alignment horizontal="center"/>
      <protection locked="0"/>
    </xf>
    <xf numFmtId="17" fontId="0" fillId="0" borderId="0" xfId="0" applyNumberFormat="1" applyAlignment="1" applyProtection="1">
      <alignment horizontal="left"/>
      <protection locked="0"/>
    </xf>
    <xf numFmtId="49" fontId="20" fillId="20" borderId="13" xfId="0" applyNumberFormat="1" applyFont="1" applyFill="1" applyBorder="1" applyAlignment="1">
      <alignment horizontal="left"/>
    </xf>
    <xf numFmtId="0" fontId="20" fillId="13" borderId="15" xfId="0" applyFont="1" applyFill="1" applyBorder="1" applyProtection="1">
      <protection locked="0"/>
    </xf>
    <xf numFmtId="0" fontId="20" fillId="13" borderId="8" xfId="0" applyFont="1" applyFill="1" applyBorder="1" applyAlignment="1" applyProtection="1">
      <alignment horizontal="center"/>
      <protection locked="0"/>
    </xf>
    <xf numFmtId="0" fontId="0" fillId="20" borderId="15" xfId="0" applyFill="1" applyBorder="1"/>
    <xf numFmtId="0" fontId="0" fillId="20" borderId="16" xfId="0" applyFill="1" applyBorder="1"/>
    <xf numFmtId="0" fontId="3" fillId="15" borderId="10" xfId="26" applyBorder="1" applyProtection="1"/>
    <xf numFmtId="0" fontId="3" fillId="15" borderId="11" xfId="26" applyBorder="1" applyAlignment="1" applyProtection="1">
      <alignment horizontal="center"/>
    </xf>
    <xf numFmtId="0" fontId="2" fillId="15" borderId="12" xfId="26" applyFont="1" applyBorder="1" applyAlignment="1" applyProtection="1">
      <alignment horizontal="center"/>
    </xf>
    <xf numFmtId="0" fontId="3" fillId="15" borderId="13" xfId="26" applyBorder="1" applyProtection="1"/>
    <xf numFmtId="0" fontId="3" fillId="13" borderId="7" xfId="26" applyFill="1" applyBorder="1" applyAlignment="1" applyProtection="1">
      <alignment horizontal="center"/>
      <protection locked="0"/>
    </xf>
    <xf numFmtId="0" fontId="3" fillId="13" borderId="8" xfId="26" applyFill="1" applyBorder="1" applyAlignment="1" applyProtection="1">
      <alignment horizontal="center"/>
      <protection locked="0"/>
    </xf>
    <xf numFmtId="0" fontId="3" fillId="13" borderId="9" xfId="26" applyFill="1" applyBorder="1" applyAlignment="1" applyProtection="1">
      <alignment horizontal="center"/>
      <protection locked="0"/>
    </xf>
    <xf numFmtId="0" fontId="3" fillId="15" borderId="15" xfId="26" applyBorder="1" applyProtection="1"/>
    <xf numFmtId="0" fontId="3" fillId="15" borderId="16" xfId="26" applyBorder="1" applyAlignment="1" applyProtection="1">
      <alignment horizontal="center"/>
    </xf>
    <xf numFmtId="0" fontId="3" fillId="15" borderId="17" xfId="26" applyBorder="1" applyProtection="1"/>
    <xf numFmtId="164" fontId="0" fillId="19" borderId="19" xfId="0" applyNumberFormat="1" applyFill="1" applyBorder="1" applyProtection="1">
      <protection locked="0"/>
    </xf>
    <xf numFmtId="164" fontId="0" fillId="19" borderId="21" xfId="0" applyNumberFormat="1" applyFill="1" applyBorder="1" applyProtection="1">
      <protection locked="0"/>
    </xf>
    <xf numFmtId="0" fontId="3" fillId="21" borderId="10" xfId="27" applyFill="1" applyBorder="1" applyAlignment="1" applyProtection="1">
      <alignment horizontal="center"/>
    </xf>
    <xf numFmtId="0" fontId="3" fillId="21" borderId="11" xfId="27" applyFill="1" applyBorder="1" applyAlignment="1" applyProtection="1">
      <alignment horizontal="center"/>
    </xf>
    <xf numFmtId="0" fontId="2" fillId="21" borderId="11" xfId="27" applyFont="1" applyFill="1" applyBorder="1" applyAlignment="1" applyProtection="1">
      <alignment horizontal="center" wrapText="1"/>
    </xf>
    <xf numFmtId="0" fontId="2" fillId="21" borderId="12" xfId="27" applyFont="1" applyFill="1" applyBorder="1" applyAlignment="1" applyProtection="1">
      <alignment horizontal="center"/>
    </xf>
    <xf numFmtId="0" fontId="26" fillId="21" borderId="10" xfId="0" applyFont="1" applyFill="1" applyBorder="1" applyAlignment="1">
      <alignment horizontal="center"/>
    </xf>
    <xf numFmtId="0" fontId="26" fillId="21" borderId="15" xfId="0" applyFont="1" applyFill="1" applyBorder="1" applyAlignment="1">
      <alignment horizontal="center"/>
    </xf>
    <xf numFmtId="0" fontId="9" fillId="21" borderId="11" xfId="27" applyFont="1" applyFill="1" applyBorder="1" applyAlignment="1" applyProtection="1">
      <alignment horizontal="center"/>
    </xf>
    <xf numFmtId="0" fontId="9" fillId="21" borderId="16" xfId="27" applyFont="1" applyFill="1" applyBorder="1" applyAlignment="1" applyProtection="1">
      <alignment horizontal="center"/>
    </xf>
    <xf numFmtId="0" fontId="9" fillId="21" borderId="11" xfId="27" applyFont="1" applyFill="1" applyBorder="1" applyAlignment="1" applyProtection="1">
      <alignment horizontal="center" wrapText="1"/>
    </xf>
    <xf numFmtId="0" fontId="9" fillId="21" borderId="16" xfId="27" applyFont="1" applyFill="1" applyBorder="1" applyAlignment="1" applyProtection="1">
      <alignment horizontal="center" wrapText="1"/>
    </xf>
    <xf numFmtId="0" fontId="9" fillId="21" borderId="12" xfId="27" applyFont="1" applyFill="1" applyBorder="1" applyAlignment="1" applyProtection="1">
      <alignment horizontal="center"/>
    </xf>
    <xf numFmtId="0" fontId="9" fillId="21" borderId="17" xfId="27" applyFont="1" applyFill="1" applyBorder="1" applyAlignment="1" applyProtection="1">
      <alignment horizontal="center"/>
    </xf>
    <xf numFmtId="0" fontId="8" fillId="7" borderId="22" xfId="26" applyFont="1" applyFill="1" applyBorder="1" applyAlignment="1">
      <alignment horizontal="center" vertical="center"/>
    </xf>
    <xf numFmtId="0" fontId="8" fillId="7" borderId="23" xfId="26" applyFont="1" applyFill="1" applyBorder="1" applyAlignment="1">
      <alignment horizontal="center" vertical="center"/>
    </xf>
    <xf numFmtId="0" fontId="3" fillId="7" borderId="11" xfId="26" applyFill="1" applyBorder="1" applyAlignment="1">
      <alignment horizontal="center" vertical="center"/>
    </xf>
    <xf numFmtId="0" fontId="3" fillId="7" borderId="0" xfId="26" applyFill="1" applyBorder="1" applyAlignment="1">
      <alignment horizontal="center" vertical="center"/>
    </xf>
    <xf numFmtId="0" fontId="20" fillId="7" borderId="22" xfId="0" applyFont="1" applyFill="1" applyBorder="1" applyAlignment="1">
      <alignment horizontal="center"/>
    </xf>
    <xf numFmtId="0" fontId="20" fillId="7" borderId="23" xfId="0" applyFont="1" applyFill="1" applyBorder="1" applyAlignment="1">
      <alignment horizontal="center"/>
    </xf>
    <xf numFmtId="0" fontId="8" fillId="17" borderId="22" xfId="27" applyFont="1" applyFill="1" applyBorder="1" applyAlignment="1">
      <alignment horizontal="center"/>
    </xf>
    <xf numFmtId="0" fontId="8" fillId="17" borderId="24" xfId="27" applyFont="1" applyFill="1" applyBorder="1" applyAlignment="1">
      <alignment horizontal="center"/>
    </xf>
    <xf numFmtId="0" fontId="8" fillId="17" borderId="0" xfId="27" applyFont="1" applyFill="1" applyBorder="1" applyAlignment="1">
      <alignment horizontal="center"/>
    </xf>
    <xf numFmtId="0" fontId="8" fillId="17" borderId="16" xfId="27" applyFont="1" applyFill="1" applyBorder="1" applyAlignment="1">
      <alignment horizontal="center"/>
    </xf>
    <xf numFmtId="0" fontId="8" fillId="17" borderId="0" xfId="27" applyFont="1" applyFill="1" applyBorder="1" applyAlignment="1">
      <alignment horizontal="center" wrapText="1"/>
    </xf>
    <xf numFmtId="0" fontId="8" fillId="17" borderId="16" xfId="27" applyFont="1" applyFill="1" applyBorder="1" applyAlignment="1">
      <alignment horizontal="center" wrapText="1"/>
    </xf>
    <xf numFmtId="0" fontId="17" fillId="17" borderId="0" xfId="0" applyFont="1" applyFill="1" applyAlignment="1">
      <alignment horizontal="center"/>
    </xf>
    <xf numFmtId="0" fontId="17" fillId="17" borderId="16" xfId="0" applyFont="1" applyFill="1" applyBorder="1" applyAlignment="1">
      <alignment horizontal="center"/>
    </xf>
    <xf numFmtId="0" fontId="17" fillId="19" borderId="25" xfId="0" applyFont="1" applyFill="1" applyBorder="1" applyAlignment="1" applyProtection="1">
      <alignment horizontal="right"/>
      <protection locked="0"/>
    </xf>
    <xf numFmtId="0" fontId="17" fillId="19" borderId="26" xfId="0" applyFont="1" applyFill="1" applyBorder="1" applyAlignment="1" applyProtection="1">
      <alignment horizontal="center"/>
      <protection locked="0"/>
    </xf>
    <xf numFmtId="1" fontId="17" fillId="18" borderId="16" xfId="0" applyNumberFormat="1" applyFont="1" applyFill="1" applyBorder="1" applyAlignment="1">
      <alignment horizontal="center"/>
    </xf>
    <xf numFmtId="0" fontId="28" fillId="13" borderId="7" xfId="0" applyFont="1" applyFill="1" applyBorder="1"/>
    <xf numFmtId="0" fontId="19" fillId="23" borderId="10" xfId="16" applyFont="1" applyFill="1" applyBorder="1" applyAlignment="1" applyProtection="1">
      <alignment horizontal="center" vertical="center"/>
    </xf>
    <xf numFmtId="0" fontId="19" fillId="23" borderId="11" xfId="16" applyFont="1" applyFill="1" applyBorder="1" applyAlignment="1" applyProtection="1">
      <alignment horizontal="center" vertical="center"/>
    </xf>
    <xf numFmtId="0" fontId="19" fillId="23" borderId="11" xfId="16" applyFont="1" applyFill="1" applyBorder="1" applyAlignment="1" applyProtection="1">
      <alignment vertical="center"/>
    </xf>
    <xf numFmtId="0" fontId="19" fillId="23" borderId="12" xfId="16" applyFont="1" applyFill="1" applyBorder="1" applyAlignment="1" applyProtection="1">
      <alignment vertical="center"/>
    </xf>
    <xf numFmtId="0" fontId="19" fillId="23" borderId="13" xfId="16" applyFont="1" applyFill="1" applyBorder="1" applyAlignment="1" applyProtection="1">
      <alignment horizontal="center" vertical="center"/>
    </xf>
    <xf numFmtId="0" fontId="19" fillId="23" borderId="0" xfId="16" applyFont="1" applyFill="1" applyBorder="1" applyAlignment="1" applyProtection="1">
      <alignment horizontal="center" vertical="center"/>
    </xf>
    <xf numFmtId="0" fontId="19" fillId="23" borderId="0" xfId="16" applyFont="1" applyFill="1" applyBorder="1" applyAlignment="1" applyProtection="1">
      <alignment vertical="center"/>
    </xf>
    <xf numFmtId="0" fontId="19" fillId="23" borderId="14" xfId="16" applyFont="1" applyFill="1" applyBorder="1" applyAlignment="1" applyProtection="1">
      <alignment vertical="center"/>
    </xf>
    <xf numFmtId="0" fontId="19" fillId="23" borderId="15" xfId="16" applyFont="1" applyFill="1" applyBorder="1" applyAlignment="1" applyProtection="1">
      <alignment horizontal="center" vertical="center"/>
    </xf>
    <xf numFmtId="0" fontId="19" fillId="23" borderId="16" xfId="16" applyFont="1" applyFill="1" applyBorder="1" applyAlignment="1" applyProtection="1">
      <alignment horizontal="center" vertical="center"/>
    </xf>
    <xf numFmtId="0" fontId="19" fillId="23" borderId="16" xfId="16" applyFont="1" applyFill="1" applyBorder="1" applyAlignment="1" applyProtection="1">
      <alignment vertical="center"/>
    </xf>
    <xf numFmtId="0" fontId="19" fillId="23" borderId="17" xfId="16" applyFont="1" applyFill="1" applyBorder="1" applyAlignment="1" applyProtection="1">
      <alignment vertical="center"/>
    </xf>
    <xf numFmtId="49" fontId="0" fillId="19" borderId="18" xfId="0" applyNumberFormat="1" applyFill="1" applyBorder="1" applyProtection="1">
      <protection locked="0"/>
    </xf>
    <xf numFmtId="49" fontId="0" fillId="19" borderId="18" xfId="0" applyNumberFormat="1" applyFill="1" applyBorder="1" applyAlignment="1" applyProtection="1">
      <alignment vertical="top"/>
      <protection locked="0"/>
    </xf>
    <xf numFmtId="49" fontId="0" fillId="19" borderId="20" xfId="0" applyNumberFormat="1" applyFill="1" applyBorder="1" applyAlignment="1" applyProtection="1">
      <alignment vertical="top"/>
      <protection locked="0"/>
    </xf>
    <xf numFmtId="14" fontId="0" fillId="0" borderId="0" xfId="0" applyNumberFormat="1"/>
    <xf numFmtId="2" fontId="20" fillId="13" borderId="6" xfId="0" applyNumberFormat="1" applyFont="1" applyFill="1" applyBorder="1" applyAlignment="1">
      <alignment horizontal="center"/>
    </xf>
    <xf numFmtId="14" fontId="22" fillId="0" borderId="0" xfId="0" applyNumberFormat="1" applyFont="1"/>
    <xf numFmtId="0" fontId="22" fillId="0" borderId="0" xfId="0" applyFont="1"/>
    <xf numFmtId="2" fontId="20" fillId="7" borderId="0" xfId="0" applyNumberFormat="1" applyFont="1" applyFill="1" applyAlignment="1">
      <alignment horizontal="center"/>
    </xf>
    <xf numFmtId="2" fontId="20" fillId="7" borderId="14" xfId="0" applyNumberFormat="1" applyFont="1" applyFill="1" applyBorder="1" applyAlignment="1">
      <alignment horizontal="center"/>
    </xf>
    <xf numFmtId="2" fontId="20" fillId="13" borderId="7" xfId="0" applyNumberFormat="1" applyFont="1" applyFill="1" applyBorder="1" applyAlignment="1">
      <alignment horizontal="center"/>
    </xf>
    <xf numFmtId="2" fontId="20" fillId="13" borderId="8" xfId="0" applyNumberFormat="1" applyFont="1" applyFill="1" applyBorder="1" applyAlignment="1">
      <alignment horizontal="center"/>
    </xf>
    <xf numFmtId="2" fontId="20" fillId="13" borderId="9" xfId="0" applyNumberFormat="1" applyFont="1" applyFill="1" applyBorder="1" applyAlignment="1">
      <alignment horizontal="center"/>
    </xf>
    <xf numFmtId="0" fontId="0" fillId="19" borderId="19" xfId="0" applyFill="1" applyBorder="1"/>
    <xf numFmtId="0" fontId="0" fillId="19" borderId="18" xfId="0" applyFill="1" applyBorder="1"/>
    <xf numFmtId="0" fontId="20" fillId="7" borderId="14" xfId="0" applyFont="1" applyFill="1" applyBorder="1" applyAlignment="1">
      <alignment horizontal="center" vertical="center"/>
    </xf>
    <xf numFmtId="0" fontId="20" fillId="13" borderId="6" xfId="0" applyFont="1" applyFill="1" applyBorder="1" applyAlignment="1">
      <alignment horizontal="center" vertical="center"/>
    </xf>
    <xf numFmtId="0" fontId="1" fillId="7" borderId="12" xfId="26" applyFont="1" applyFill="1" applyBorder="1" applyAlignment="1">
      <alignment horizontal="center" vertical="center" wrapText="1"/>
    </xf>
    <xf numFmtId="0" fontId="1" fillId="7" borderId="14" xfId="26" applyFont="1" applyFill="1" applyBorder="1" applyAlignment="1">
      <alignment horizontal="center" vertical="center" wrapText="1"/>
    </xf>
    <xf numFmtId="2" fontId="3" fillId="7" borderId="16" xfId="26" applyNumberFormat="1" applyFill="1" applyBorder="1" applyAlignment="1">
      <alignment horizontal="center"/>
    </xf>
    <xf numFmtId="2" fontId="1" fillId="7" borderId="17" xfId="26" applyNumberFormat="1" applyFont="1" applyFill="1" applyBorder="1" applyAlignment="1">
      <alignment horizontal="center"/>
    </xf>
    <xf numFmtId="2" fontId="20" fillId="7" borderId="24" xfId="0" applyNumberFormat="1" applyFont="1" applyFill="1" applyBorder="1" applyAlignment="1">
      <alignment horizontal="center"/>
    </xf>
    <xf numFmtId="0" fontId="19" fillId="23" borderId="10" xfId="16" applyFont="1" applyFill="1" applyBorder="1" applyAlignment="1">
      <alignment horizontal="center" vertical="center"/>
    </xf>
    <xf numFmtId="0" fontId="19" fillId="23" borderId="11" xfId="16" applyFont="1" applyFill="1" applyBorder="1" applyAlignment="1">
      <alignment horizontal="center" vertical="center"/>
    </xf>
    <xf numFmtId="0" fontId="19" fillId="23" borderId="11" xfId="16" applyFont="1" applyFill="1" applyBorder="1" applyAlignment="1">
      <alignment vertical="center"/>
    </xf>
    <xf numFmtId="0" fontId="19" fillId="23" borderId="13" xfId="16" applyFont="1" applyFill="1" applyBorder="1" applyAlignment="1">
      <alignment horizontal="center" vertical="center"/>
    </xf>
    <xf numFmtId="0" fontId="19" fillId="23" borderId="0" xfId="16" applyFont="1" applyFill="1" applyBorder="1" applyAlignment="1">
      <alignment horizontal="center" vertical="center"/>
    </xf>
    <xf numFmtId="0" fontId="19" fillId="23" borderId="0" xfId="16" applyFont="1" applyFill="1" applyBorder="1" applyAlignment="1">
      <alignment vertical="center"/>
    </xf>
    <xf numFmtId="0" fontId="19" fillId="23" borderId="15" xfId="16" applyFont="1" applyFill="1" applyBorder="1" applyAlignment="1">
      <alignment horizontal="center" vertical="center"/>
    </xf>
    <xf numFmtId="0" fontId="19" fillId="23" borderId="16" xfId="16" applyFont="1" applyFill="1" applyBorder="1" applyAlignment="1">
      <alignment horizontal="center" vertical="center"/>
    </xf>
    <xf numFmtId="0" fontId="19" fillId="23" borderId="16" xfId="16" applyFont="1" applyFill="1" applyBorder="1" applyAlignment="1">
      <alignment vertical="center"/>
    </xf>
  </cellXfs>
  <cellStyles count="28">
    <cellStyle name="20% - Accent3" xfId="26" builtinId="38"/>
    <cellStyle name="60% - Accent3" xfId="27" builtinId="40"/>
    <cellStyle name="Accent1" xfId="16" builtinId="29" customBuiltin="1"/>
    <cellStyle name="Accent2" xfId="17" builtinId="33" customBuiltin="1"/>
    <cellStyle name="Accent3" xfId="18" builtinId="37" customBuiltin="1"/>
    <cellStyle name="Accent4" xfId="19" builtinId="41" customBuiltin="1"/>
    <cellStyle name="Accent5" xfId="20" builtinId="45" customBuiltin="1"/>
    <cellStyle name="Accent6" xfId="21" builtinId="49" customBuiltin="1"/>
    <cellStyle name="Bad" xfId="7" builtinId="27" customBuiltin="1"/>
    <cellStyle name="Calculation" xfId="10" builtinId="22" customBuiltin="1"/>
    <cellStyle name="Check Cell" xfId="12" builtinId="23" hidden="1"/>
    <cellStyle name="Explanatory Text" xfId="14" builtinId="53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1" builtinId="24" hidden="1"/>
    <cellStyle name="Neutral" xfId="8" builtinId="28" customBuiltin="1"/>
    <cellStyle name="Normal" xfId="0" builtinId="0" customBuiltin="1"/>
    <cellStyle name="Table heading" xfId="22" xr:uid="{00000000-0005-0000-0000-000013000000}"/>
    <cellStyle name="Table highlight" xfId="23" xr:uid="{00000000-0005-0000-0000-000014000000}"/>
    <cellStyle name="Table highlight 2" xfId="25" xr:uid="{00000000-0005-0000-0000-000015000000}"/>
    <cellStyle name="Table text" xfId="24" xr:uid="{00000000-0005-0000-0000-000016000000}"/>
    <cellStyle name="Title" xfId="1" builtinId="15" customBuiltin="1"/>
    <cellStyle name="Total" xfId="15" builtinId="25" customBuiltin="1"/>
    <cellStyle name="Warning Text" xfId="13" builtinId="11" customBuiltin="1"/>
  </cellStyles>
  <dxfs count="9">
    <dxf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/>
        <horizontal style="thin">
          <color theme="0" tint="-4.9989318521683403E-2"/>
        </horizontal>
      </border>
    </dxf>
  </dxfs>
  <tableStyles count="1" defaultTableStyle="TableStyleMedium2" defaultPivotStyle="PivotStyleLight16">
    <tableStyle name="Custom kemira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3BFF05"/>
      <color rgb="FFFAD75F"/>
      <color rgb="FFCCFFCC"/>
      <color rgb="FF49C360"/>
      <color rgb="FF00CC00"/>
      <color rgb="FF54B000"/>
      <color rgb="FFA5CD8C"/>
      <color rgb="FFF8C8CB"/>
      <color rgb="FF005BBE"/>
      <color rgb="FFEB5F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emf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575910</xdr:colOff>
      <xdr:row>20</xdr:row>
      <xdr:rowOff>56445</xdr:rowOff>
    </xdr:from>
    <xdr:to>
      <xdr:col>5</xdr:col>
      <xdr:colOff>579791</xdr:colOff>
      <xdr:row>39</xdr:row>
      <xdr:rowOff>110947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7032455-12B1-4542-B75C-F44114CCC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35" y="3961695"/>
          <a:ext cx="6091944" cy="3158065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889000</xdr:colOff>
      <xdr:row>1</xdr:row>
      <xdr:rowOff>95250</xdr:rowOff>
    </xdr:from>
    <xdr:to>
      <xdr:col>5</xdr:col>
      <xdr:colOff>1016000</xdr:colOff>
      <xdr:row>3</xdr:row>
      <xdr:rowOff>120561</xdr:rowOff>
    </xdr:to>
    <xdr:pic>
      <xdr:nvPicPr>
        <xdr:cNvPr id="4" name="Picture 3" descr="FLNV">
          <a:extLst>
            <a:ext uri="{FF2B5EF4-FFF2-40B4-BE49-F238E27FC236}">
              <a16:creationId xmlns:a16="http://schemas.microsoft.com/office/drawing/2014/main" id="{3E5A6E28-98ED-4EB0-9BD9-D2E567D07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875" y="254000"/>
          <a:ext cx="1674813" cy="493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450850</xdr:colOff>
      <xdr:row>0</xdr:row>
      <xdr:rowOff>57150</xdr:rowOff>
    </xdr:from>
    <xdr:to>
      <xdr:col>27</xdr:col>
      <xdr:colOff>254402</xdr:colOff>
      <xdr:row>15</xdr:row>
      <xdr:rowOff>45337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047E409-5ABF-4889-8969-4A42D0AFD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23650" y="57150"/>
          <a:ext cx="5289952" cy="236943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32</xdr:row>
      <xdr:rowOff>69850</xdr:rowOff>
    </xdr:from>
    <xdr:to>
      <xdr:col>8</xdr:col>
      <xdr:colOff>600799</xdr:colOff>
      <xdr:row>54</xdr:row>
      <xdr:rowOff>2105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AC00F33-D8D3-4298-B772-0A554E93A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5149850"/>
          <a:ext cx="5458549" cy="342475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19</xdr:col>
      <xdr:colOff>57150</xdr:colOff>
      <xdr:row>68</xdr:row>
      <xdr:rowOff>32034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E69B1D-5F14-48E9-A90C-3E90EFC64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5080000"/>
          <a:ext cx="6153150" cy="5747034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76200</xdr:rowOff>
    </xdr:from>
    <xdr:to>
      <xdr:col>8</xdr:col>
      <xdr:colOff>546100</xdr:colOff>
      <xdr:row>15</xdr:row>
      <xdr:rowOff>76200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7D1D316-3B54-4E62-B0D4-26E2CD9C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900" y="76200"/>
          <a:ext cx="5334000" cy="2381250"/>
        </a:xfrm>
        <a:prstGeom prst="rect">
          <a:avLst/>
        </a:prstGeom>
        <a:ln w="12700">
          <a:solidFill>
            <a:schemeClr val="accent2">
              <a:lumMod val="25000"/>
            </a:schemeClr>
          </a:solidFill>
        </a:ln>
      </xdr:spPr>
    </xdr:pic>
    <xdr:clientData/>
  </xdr:twoCellAnchor>
  <xdr:twoCellAnchor editAs="oneCell">
    <xdr:from>
      <xdr:col>9</xdr:col>
      <xdr:colOff>69850</xdr:colOff>
      <xdr:row>16</xdr:row>
      <xdr:rowOff>25400</xdr:rowOff>
    </xdr:from>
    <xdr:to>
      <xdr:col>17</xdr:col>
      <xdr:colOff>577850</xdr:colOff>
      <xdr:row>30</xdr:row>
      <xdr:rowOff>152400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D0E636A-1E38-433B-A4DD-13CAC65C1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56250" y="2565400"/>
          <a:ext cx="5384800" cy="2349500"/>
        </a:xfrm>
        <a:prstGeom prst="rect">
          <a:avLst/>
        </a:prstGeom>
        <a:ln w="12700">
          <a:solidFill>
            <a:schemeClr val="accent2">
              <a:lumMod val="25000"/>
            </a:schemeClr>
          </a:solidFill>
        </a:ln>
      </xdr:spPr>
    </xdr:pic>
    <xdr:clientData/>
  </xdr:twoCellAnchor>
  <xdr:twoCellAnchor editAs="oneCell">
    <xdr:from>
      <xdr:col>0</xdr:col>
      <xdr:colOff>69850</xdr:colOff>
      <xdr:row>16</xdr:row>
      <xdr:rowOff>25400</xdr:rowOff>
    </xdr:from>
    <xdr:to>
      <xdr:col>8</xdr:col>
      <xdr:colOff>539750</xdr:colOff>
      <xdr:row>30</xdr:row>
      <xdr:rowOff>152590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A3382F8-0286-48B6-A65A-2880C45D0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850" y="2565400"/>
          <a:ext cx="5346700" cy="2349690"/>
        </a:xfrm>
        <a:prstGeom prst="rect">
          <a:avLst/>
        </a:prstGeom>
        <a:ln w="12700">
          <a:solidFill>
            <a:schemeClr val="accent2">
              <a:lumMod val="25000"/>
            </a:schemeClr>
          </a:solidFill>
        </a:ln>
      </xdr:spPr>
    </xdr:pic>
    <xdr:clientData/>
  </xdr:twoCellAnchor>
  <xdr:twoCellAnchor editAs="oneCell">
    <xdr:from>
      <xdr:col>9</xdr:col>
      <xdr:colOff>63500</xdr:colOff>
      <xdr:row>0</xdr:row>
      <xdr:rowOff>69850</xdr:rowOff>
    </xdr:from>
    <xdr:to>
      <xdr:col>17</xdr:col>
      <xdr:colOff>571500</xdr:colOff>
      <xdr:row>15</xdr:row>
      <xdr:rowOff>76200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A88D82B-BA39-4EF2-A379-A5F02A94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49900" y="69850"/>
          <a:ext cx="5384800" cy="2387600"/>
        </a:xfrm>
        <a:prstGeom prst="rect">
          <a:avLst/>
        </a:prstGeom>
        <a:ln w="12700">
          <a:solidFill>
            <a:schemeClr val="accent2">
              <a:lumMod val="25000"/>
            </a:schemeClr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23</xdr:row>
      <xdr:rowOff>115888</xdr:rowOff>
    </xdr:from>
    <xdr:to>
      <xdr:col>5</xdr:col>
      <xdr:colOff>1039765</xdr:colOff>
      <xdr:row>44</xdr:row>
      <xdr:rowOff>105552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A869BC-F192-4128-B8CE-9DCA9B91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13" y="4259263"/>
          <a:ext cx="6880177" cy="3474227"/>
        </a:xfrm>
        <a:prstGeom prst="rect">
          <a:avLst/>
        </a:prstGeom>
      </xdr:spPr>
    </xdr:pic>
    <xdr:clientData/>
  </xdr:twoCellAnchor>
  <xdr:twoCellAnchor editAs="oneCell">
    <xdr:from>
      <xdr:col>3</xdr:col>
      <xdr:colOff>1621546</xdr:colOff>
      <xdr:row>1</xdr:row>
      <xdr:rowOff>76200</xdr:rowOff>
    </xdr:from>
    <xdr:to>
      <xdr:col>4</xdr:col>
      <xdr:colOff>1374736</xdr:colOff>
      <xdr:row>3</xdr:row>
      <xdr:rowOff>150812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7DA8EF3-EFD5-BC86-495B-EAA7C7867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5421" y="187325"/>
          <a:ext cx="1602628" cy="4714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10</xdr:col>
      <xdr:colOff>396534</xdr:colOff>
      <xdr:row>9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5B6C87-E719-481B-9B6A-D5A397B0D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58751"/>
          <a:ext cx="5882934" cy="1346200"/>
        </a:xfrm>
        <a:prstGeom prst="rect">
          <a:avLst/>
        </a:prstGeom>
        <a:ln w="25400"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571500</xdr:colOff>
      <xdr:row>0</xdr:row>
      <xdr:rowOff>114300</xdr:rowOff>
    </xdr:from>
    <xdr:to>
      <xdr:col>21</xdr:col>
      <xdr:colOff>212386</xdr:colOff>
      <xdr:row>20</xdr:row>
      <xdr:rowOff>11950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4F495-F570-48A4-8B8C-92998AC3D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5700" y="114300"/>
          <a:ext cx="6346486" cy="3072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10</xdr:col>
      <xdr:colOff>400050</xdr:colOff>
      <xdr:row>19</xdr:row>
      <xdr:rowOff>127072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6E8504-67B4-4201-B4F8-2970C87C7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0" y="1746250"/>
          <a:ext cx="5886450" cy="1397072"/>
        </a:xfrm>
        <a:prstGeom prst="rect">
          <a:avLst/>
        </a:prstGeom>
        <a:ln w="25400">
          <a:solidFill>
            <a:srgbClr val="96BEF0"/>
          </a:solidFill>
        </a:ln>
      </xdr:spPr>
    </xdr:pic>
    <xdr:clientData/>
  </xdr:twoCellAnchor>
  <xdr:twoCellAnchor editAs="oneCell">
    <xdr:from>
      <xdr:col>1</xdr:col>
      <xdr:colOff>0</xdr:colOff>
      <xdr:row>20</xdr:row>
      <xdr:rowOff>91763</xdr:rowOff>
    </xdr:from>
    <xdr:to>
      <xdr:col>10</xdr:col>
      <xdr:colOff>406400</xdr:colOff>
      <xdr:row>53</xdr:row>
      <xdr:rowOff>280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B8F379E-663C-4C04-B699-C88FDFA33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000" y="3266763"/>
          <a:ext cx="5892800" cy="5147267"/>
        </a:xfrm>
        <a:prstGeom prst="rect">
          <a:avLst/>
        </a:prstGeom>
        <a:ln w="25400">
          <a:solidFill>
            <a:schemeClr val="accent1"/>
          </a:solidFill>
        </a:ln>
      </xdr:spPr>
    </xdr:pic>
    <xdr:clientData/>
  </xdr:twoCellAnchor>
  <xdr:twoCellAnchor editAs="oneCell">
    <xdr:from>
      <xdr:col>10</xdr:col>
      <xdr:colOff>552451</xdr:colOff>
      <xdr:row>20</xdr:row>
      <xdr:rowOff>46255</xdr:rowOff>
    </xdr:from>
    <xdr:to>
      <xdr:col>21</xdr:col>
      <xdr:colOff>260350</xdr:colOff>
      <xdr:row>51</xdr:row>
      <xdr:rowOff>134307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1D97A8C-D2BC-C689-1ADA-4F18FF3DD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6651" y="3221255"/>
          <a:ext cx="6413499" cy="5009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5/Prisformler/Akrylnitril%20Index%20per%20March%202026.xlsx" TargetMode="External"/><Relationship Id="rId2" Type="http://schemas.openxmlformats.org/officeDocument/2006/relationships/externalLinkPath" Target="https://kemira-my.sharepoint.com/personal/ove_sanna_kemira_com/Documents/Documents/Work%20doc/Branseforeningen/2025/Prisformler/Akrylnitril%20Index%20per%20March%202026.xlsx" TargetMode="External"/><Relationship Id="rId1" Type="http://schemas.openxmlformats.org/officeDocument/2006/relationships/externalLinkPath" Target="/personal/ove_sanna_kemira_com/Documents/Documents/Work%20doc/Branseforeningen/2025/Prisformler/Akrylnitril%20Index%20per%20Marc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2">
          <cell r="B2" t="str">
            <v>Date / Month</v>
          </cell>
          <cell r="D2" t="str">
            <v>Acrylonitrile</v>
          </cell>
        </row>
        <row r="3">
          <cell r="B3">
            <v>44927</v>
          </cell>
          <cell r="D3">
            <v>2528</v>
          </cell>
        </row>
        <row r="4">
          <cell r="B4">
            <v>44958</v>
          </cell>
          <cell r="D4">
            <v>2569</v>
          </cell>
        </row>
        <row r="5">
          <cell r="B5" t="str">
            <v>Mrz 23</v>
          </cell>
          <cell r="D5">
            <v>2509</v>
          </cell>
        </row>
        <row r="6">
          <cell r="B6">
            <v>45017</v>
          </cell>
          <cell r="D6">
            <v>2354.5</v>
          </cell>
        </row>
        <row r="7">
          <cell r="B7" t="str">
            <v>May 23</v>
          </cell>
          <cell r="D7">
            <v>2287</v>
          </cell>
        </row>
        <row r="8">
          <cell r="B8">
            <v>45078</v>
          </cell>
          <cell r="D8">
            <v>2194.5</v>
          </cell>
        </row>
        <row r="9">
          <cell r="B9">
            <v>45108</v>
          </cell>
          <cell r="D9">
            <v>2114.5</v>
          </cell>
        </row>
        <row r="10">
          <cell r="B10">
            <v>45139</v>
          </cell>
          <cell r="D10">
            <v>2098.5</v>
          </cell>
        </row>
        <row r="11">
          <cell r="B11">
            <v>45170</v>
          </cell>
          <cell r="D11">
            <v>2184.5</v>
          </cell>
        </row>
        <row r="12">
          <cell r="B12" t="str">
            <v>Oct 23</v>
          </cell>
          <cell r="D12">
            <v>2312.5</v>
          </cell>
        </row>
        <row r="13">
          <cell r="B13">
            <v>45231</v>
          </cell>
          <cell r="D13">
            <v>2339.5</v>
          </cell>
        </row>
        <row r="14">
          <cell r="B14" t="str">
            <v>Dec 23</v>
          </cell>
          <cell r="D14">
            <v>2311.5</v>
          </cell>
        </row>
        <row r="15">
          <cell r="B15">
            <v>45292</v>
          </cell>
          <cell r="D15">
            <v>2223.5</v>
          </cell>
        </row>
        <row r="16">
          <cell r="B16">
            <v>45323</v>
          </cell>
          <cell r="D16">
            <v>2209.5</v>
          </cell>
        </row>
        <row r="17">
          <cell r="B17" t="str">
            <v>Mrz 24</v>
          </cell>
          <cell r="D17">
            <v>2224.5</v>
          </cell>
        </row>
        <row r="18">
          <cell r="B18">
            <v>45383</v>
          </cell>
          <cell r="D18">
            <v>2267.5</v>
          </cell>
        </row>
        <row r="19">
          <cell r="B19" t="str">
            <v>May 24</v>
          </cell>
          <cell r="D19">
            <v>2263.5</v>
          </cell>
        </row>
        <row r="20">
          <cell r="B20">
            <v>45444</v>
          </cell>
          <cell r="D20">
            <v>2223.5</v>
          </cell>
        </row>
        <row r="21">
          <cell r="B21">
            <v>45474</v>
          </cell>
          <cell r="D21">
            <v>2221.5</v>
          </cell>
        </row>
        <row r="22">
          <cell r="B22">
            <v>45505</v>
          </cell>
          <cell r="D22">
            <v>2257.5</v>
          </cell>
        </row>
        <row r="23">
          <cell r="B23">
            <v>45536</v>
          </cell>
          <cell r="D23">
            <v>2250.5</v>
          </cell>
        </row>
        <row r="24">
          <cell r="B24" t="str">
            <v>Oct 24</v>
          </cell>
          <cell r="D24">
            <v>2222.5</v>
          </cell>
        </row>
        <row r="25">
          <cell r="B25">
            <v>45597</v>
          </cell>
          <cell r="D25">
            <v>2263.5</v>
          </cell>
        </row>
        <row r="26">
          <cell r="B26" t="str">
            <v>Dec 24</v>
          </cell>
          <cell r="D26">
            <v>2272.5</v>
          </cell>
        </row>
        <row r="27">
          <cell r="B27">
            <v>45658</v>
          </cell>
          <cell r="D27">
            <v>2251.5</v>
          </cell>
        </row>
        <row r="28">
          <cell r="B28">
            <v>45689</v>
          </cell>
          <cell r="D28">
            <v>2307.5</v>
          </cell>
        </row>
        <row r="29">
          <cell r="B29" t="str">
            <v>Mrz 25</v>
          </cell>
          <cell r="D29">
            <v>2300</v>
          </cell>
        </row>
        <row r="30">
          <cell r="B30">
            <v>45748</v>
          </cell>
          <cell r="D30">
            <v>2208</v>
          </cell>
        </row>
        <row r="31">
          <cell r="B31" t="str">
            <v>May 25</v>
          </cell>
          <cell r="D31">
            <v>2103.5</v>
          </cell>
        </row>
        <row r="32">
          <cell r="B32">
            <v>45809</v>
          </cell>
          <cell r="D32">
            <v>2079.5</v>
          </cell>
        </row>
        <row r="33">
          <cell r="B33">
            <v>45839</v>
          </cell>
          <cell r="D33">
            <v>2081.5</v>
          </cell>
        </row>
        <row r="34">
          <cell r="B34" t="str">
            <v xml:space="preserve"> Aug-25</v>
          </cell>
          <cell r="D34">
            <v>2090.5</v>
          </cell>
        </row>
        <row r="35">
          <cell r="B35" t="str">
            <v xml:space="preserve"> Sept-25</v>
          </cell>
          <cell r="D35">
            <v>2114.5</v>
          </cell>
        </row>
        <row r="36">
          <cell r="B36" t="str">
            <v>Oct 25</v>
          </cell>
          <cell r="D36">
            <v>2126.5</v>
          </cell>
        </row>
        <row r="37">
          <cell r="B37">
            <v>45962</v>
          </cell>
          <cell r="D37">
            <v>2112.5</v>
          </cell>
        </row>
        <row r="38">
          <cell r="B38" t="str">
            <v>Dec 25</v>
          </cell>
          <cell r="D38">
            <v>2132.5</v>
          </cell>
        </row>
        <row r="39">
          <cell r="B39">
            <v>46023</v>
          </cell>
          <cell r="D39">
            <v>2096.5</v>
          </cell>
        </row>
        <row r="40">
          <cell r="B40">
            <v>46054</v>
          </cell>
          <cell r="D40">
            <v>2113.5</v>
          </cell>
        </row>
        <row r="41">
          <cell r="B41">
            <v>46082</v>
          </cell>
        </row>
        <row r="42">
          <cell r="B42">
            <v>46113</v>
          </cell>
        </row>
        <row r="43">
          <cell r="B43" t="str">
            <v>May 26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Kemira NEW">
      <a:dk1>
        <a:srgbClr val="322D2D"/>
      </a:dk1>
      <a:lt1>
        <a:sysClr val="window" lastClr="FFFFFF"/>
      </a:lt1>
      <a:dk2>
        <a:srgbClr val="005BBE"/>
      </a:dk2>
      <a:lt2>
        <a:srgbClr val="F5F0ED"/>
      </a:lt2>
      <a:accent1>
        <a:srgbClr val="96BEF0"/>
      </a:accent1>
      <a:accent2>
        <a:srgbClr val="C8DCF5"/>
      </a:accent2>
      <a:accent3>
        <a:srgbClr val="9BAABE"/>
      </a:accent3>
      <a:accent4>
        <a:srgbClr val="BED7D7"/>
      </a:accent4>
      <a:accent5>
        <a:srgbClr val="F5AAAF"/>
      </a:accent5>
      <a:accent6>
        <a:srgbClr val="E6E1DC"/>
      </a:accent6>
      <a:hlink>
        <a:srgbClr val="005BBE"/>
      </a:hlink>
      <a:folHlink>
        <a:srgbClr val="005BBE"/>
      </a:folHlink>
    </a:clrScheme>
    <a:fontScheme name="kemir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75F2-01B3-49D1-A85F-899AD837A86B}">
  <dimension ref="B1:U30"/>
  <sheetViews>
    <sheetView zoomScale="80" zoomScaleNormal="80" workbookViewId="0">
      <selection activeCell="N23" sqref="N23"/>
    </sheetView>
  </sheetViews>
  <sheetFormatPr defaultColWidth="9.1796875" defaultRowHeight="12.5" x14ac:dyDescent="0.25"/>
  <cols>
    <col min="1" max="1" width="2.453125" customWidth="1"/>
    <col min="2" max="2" width="19.1796875" customWidth="1"/>
    <col min="3" max="3" width="23" customWidth="1"/>
    <col min="4" max="4" width="22.81640625" customWidth="1"/>
    <col min="5" max="5" width="22.1796875" customWidth="1"/>
    <col min="6" max="6" width="17.54296875" customWidth="1"/>
    <col min="7" max="7" width="11.26953125" customWidth="1"/>
    <col min="8" max="8" width="13" customWidth="1"/>
    <col min="9" max="9" width="3.1796875" customWidth="1"/>
    <col min="10" max="10" width="17.54296875" customWidth="1"/>
    <col min="11" max="11" width="11.453125" customWidth="1"/>
    <col min="12" max="12" width="19.453125" customWidth="1"/>
  </cols>
  <sheetData>
    <row r="1" spans="2:21" ht="13" thickBot="1" x14ac:dyDescent="0.3"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2:21" ht="18.5" thickBot="1" x14ac:dyDescent="0.4">
      <c r="B2" s="102" t="s">
        <v>21</v>
      </c>
      <c r="C2" s="103"/>
      <c r="D2" s="103"/>
      <c r="E2" s="104"/>
      <c r="F2" s="105"/>
      <c r="J2" s="98" t="s">
        <v>42</v>
      </c>
      <c r="K2" s="99"/>
      <c r="L2" s="35"/>
      <c r="M2" s="34"/>
      <c r="N2" s="34"/>
      <c r="O2" s="34"/>
      <c r="P2" s="34"/>
      <c r="Q2" s="34"/>
      <c r="R2" s="34"/>
      <c r="S2" s="34"/>
      <c r="T2" s="34"/>
      <c r="U2" s="34"/>
    </row>
    <row r="3" spans="2:21" ht="18" x14ac:dyDescent="0.25">
      <c r="B3" s="106"/>
      <c r="C3" s="107"/>
      <c r="D3" s="107"/>
      <c r="E3" s="108"/>
      <c r="F3" s="109"/>
      <c r="J3" s="114" t="s">
        <v>47</v>
      </c>
      <c r="K3" s="28" t="s">
        <v>48</v>
      </c>
      <c r="L3" s="35"/>
      <c r="M3" s="34"/>
      <c r="N3" s="34"/>
      <c r="O3" s="34"/>
      <c r="P3" s="34"/>
      <c r="Q3" s="34"/>
      <c r="R3" s="34"/>
      <c r="S3" s="34"/>
      <c r="T3" s="34"/>
      <c r="U3" s="34"/>
    </row>
    <row r="4" spans="2:21" ht="18" x14ac:dyDescent="0.25">
      <c r="B4" s="110"/>
      <c r="C4" s="107"/>
      <c r="D4" s="111"/>
      <c r="E4" s="112"/>
      <c r="F4" s="113"/>
      <c r="J4" s="114" t="s">
        <v>46</v>
      </c>
      <c r="K4" s="28"/>
      <c r="L4" s="35"/>
      <c r="M4" s="34"/>
      <c r="N4" s="34"/>
      <c r="O4" s="34"/>
      <c r="P4" s="34"/>
      <c r="Q4" s="34"/>
      <c r="R4" s="34"/>
      <c r="S4" s="34"/>
      <c r="T4" s="34"/>
      <c r="U4" s="34"/>
    </row>
    <row r="5" spans="2:21" ht="17.5" x14ac:dyDescent="0.35">
      <c r="B5" s="36" t="s">
        <v>22</v>
      </c>
      <c r="C5" s="37">
        <v>5000</v>
      </c>
      <c r="D5" s="38" t="s">
        <v>10</v>
      </c>
      <c r="E5" s="39" t="s">
        <v>23</v>
      </c>
      <c r="F5" s="40"/>
      <c r="G5" s="101" t="s">
        <v>11</v>
      </c>
      <c r="H5" s="3"/>
      <c r="J5" s="115" t="s">
        <v>43</v>
      </c>
      <c r="K5" s="31"/>
      <c r="L5" s="35"/>
      <c r="M5" s="34"/>
      <c r="N5" s="34"/>
      <c r="O5" s="34"/>
      <c r="P5" s="34"/>
      <c r="Q5" s="34"/>
      <c r="R5" s="34"/>
      <c r="S5" s="34"/>
      <c r="T5" s="34"/>
      <c r="U5" s="34"/>
    </row>
    <row r="6" spans="2:21" ht="15.5" x14ac:dyDescent="0.35">
      <c r="B6" s="41" t="s">
        <v>1</v>
      </c>
      <c r="C6" s="100">
        <f>C5*(1+(C18*(C12-C11)/C11)+((D18*(D12-D11)/D11)+(E18*(E12-E11)/E11)+(F18*(F12-F11)/F11)))</f>
        <v>5000</v>
      </c>
      <c r="D6" s="42" t="s">
        <v>10</v>
      </c>
      <c r="E6" s="43">
        <f>(C6/C5)-1</f>
        <v>0</v>
      </c>
      <c r="F6" s="44"/>
      <c r="J6" s="115" t="s">
        <v>45</v>
      </c>
      <c r="K6" s="28"/>
      <c r="M6" s="45"/>
      <c r="N6" s="45"/>
      <c r="Q6" s="8"/>
      <c r="R6" s="8"/>
    </row>
    <row r="7" spans="2:21" ht="13" customHeight="1" thickBot="1" x14ac:dyDescent="0.35">
      <c r="C7" s="4"/>
      <c r="E7" s="46"/>
      <c r="J7" s="116" t="s">
        <v>44</v>
      </c>
      <c r="K7" s="33"/>
      <c r="L7" s="47"/>
    </row>
    <row r="8" spans="2:21" ht="13" thickBot="1" x14ac:dyDescent="0.3">
      <c r="C8" s="4"/>
      <c r="E8" s="46"/>
    </row>
    <row r="9" spans="2:21" ht="16" thickBot="1" x14ac:dyDescent="0.4">
      <c r="B9" s="76"/>
      <c r="C9" s="78" t="s">
        <v>6</v>
      </c>
      <c r="D9" s="80" t="s">
        <v>24</v>
      </c>
      <c r="E9" s="78" t="s">
        <v>25</v>
      </c>
      <c r="F9" s="82" t="s">
        <v>2</v>
      </c>
      <c r="J9" s="98" t="s">
        <v>41</v>
      </c>
      <c r="K9" s="99"/>
      <c r="L9" s="47"/>
    </row>
    <row r="10" spans="2:21" ht="13" x14ac:dyDescent="0.3">
      <c r="B10" s="77"/>
      <c r="C10" s="79"/>
      <c r="D10" s="81"/>
      <c r="E10" s="79"/>
      <c r="F10" s="83"/>
      <c r="J10" s="27"/>
      <c r="K10" s="28"/>
      <c r="L10" s="47" t="s">
        <v>26</v>
      </c>
      <c r="Q10" s="49"/>
    </row>
    <row r="11" spans="2:21" ht="15.5" x14ac:dyDescent="0.35">
      <c r="B11" s="50" t="s">
        <v>8</v>
      </c>
      <c r="C11" s="51">
        <v>134.80000000000001</v>
      </c>
      <c r="D11" s="52">
        <v>150.69999999999999</v>
      </c>
      <c r="E11" s="52">
        <v>120.7</v>
      </c>
      <c r="F11" s="53">
        <v>11.7456</v>
      </c>
      <c r="G11" s="54">
        <v>45658</v>
      </c>
      <c r="J11" s="29" t="s">
        <v>27</v>
      </c>
      <c r="K11" s="28">
        <v>134.80000000000001</v>
      </c>
      <c r="L11" s="48" t="s">
        <v>28</v>
      </c>
    </row>
    <row r="12" spans="2:21" ht="15.5" x14ac:dyDescent="0.35">
      <c r="B12" s="55" t="s">
        <v>9</v>
      </c>
      <c r="C12" s="56">
        <v>134.80000000000001</v>
      </c>
      <c r="D12" s="57">
        <v>150.69999999999999</v>
      </c>
      <c r="E12" s="57">
        <v>120.7</v>
      </c>
      <c r="F12" s="53">
        <v>11.7456</v>
      </c>
      <c r="G12" s="34" t="s">
        <v>29</v>
      </c>
      <c r="J12" s="30" t="s">
        <v>19</v>
      </c>
      <c r="K12" s="31"/>
      <c r="L12" s="48"/>
    </row>
    <row r="13" spans="2:21" ht="13" x14ac:dyDescent="0.3">
      <c r="B13" s="58"/>
      <c r="C13" s="59"/>
      <c r="D13" s="59"/>
      <c r="E13" s="59"/>
      <c r="F13" s="44"/>
      <c r="J13" s="29" t="s">
        <v>19</v>
      </c>
      <c r="K13" s="28"/>
      <c r="L13" s="48"/>
    </row>
    <row r="14" spans="2:21" ht="13" x14ac:dyDescent="0.3">
      <c r="J14" s="29" t="s">
        <v>19</v>
      </c>
      <c r="K14" s="28"/>
      <c r="L14" s="48"/>
    </row>
    <row r="15" spans="2:21" ht="13" x14ac:dyDescent="0.3">
      <c r="J15" s="29"/>
      <c r="K15" s="28"/>
      <c r="L15" s="48"/>
      <c r="N15" s="1"/>
    </row>
    <row r="16" spans="2:21" ht="28" x14ac:dyDescent="0.3">
      <c r="B16" s="72" t="s">
        <v>0</v>
      </c>
      <c r="C16" s="73" t="s">
        <v>6</v>
      </c>
      <c r="D16" s="74" t="s">
        <v>24</v>
      </c>
      <c r="E16" s="73" t="s">
        <v>25</v>
      </c>
      <c r="F16" s="75" t="s">
        <v>32</v>
      </c>
      <c r="J16" s="29" t="s">
        <v>30</v>
      </c>
      <c r="K16" s="28">
        <v>150.69999999999999</v>
      </c>
      <c r="L16" s="48" t="s">
        <v>31</v>
      </c>
      <c r="N16" s="1"/>
    </row>
    <row r="17" spans="2:12" ht="13" customHeight="1" x14ac:dyDescent="0.3">
      <c r="B17" s="60" t="s">
        <v>7</v>
      </c>
      <c r="C17" s="61" t="s">
        <v>4</v>
      </c>
      <c r="D17" s="61" t="s">
        <v>4</v>
      </c>
      <c r="E17" s="61" t="s">
        <v>4</v>
      </c>
      <c r="F17" s="62" t="s">
        <v>35</v>
      </c>
      <c r="J17" s="29" t="s">
        <v>20</v>
      </c>
      <c r="K17" s="28"/>
      <c r="L17" s="48" t="s">
        <v>34</v>
      </c>
    </row>
    <row r="18" spans="2:12" ht="13" customHeight="1" x14ac:dyDescent="0.3">
      <c r="B18" s="63" t="s">
        <v>3</v>
      </c>
      <c r="C18" s="64">
        <v>1</v>
      </c>
      <c r="D18" s="65">
        <v>0.75</v>
      </c>
      <c r="E18" s="65">
        <v>0.75</v>
      </c>
      <c r="F18" s="66">
        <v>1</v>
      </c>
      <c r="J18" s="29" t="s">
        <v>33</v>
      </c>
      <c r="K18" s="28"/>
      <c r="L18" s="48"/>
    </row>
    <row r="19" spans="2:12" ht="14" x14ac:dyDescent="0.3">
      <c r="B19" s="67"/>
      <c r="C19" s="68"/>
      <c r="D19" s="68"/>
      <c r="E19" s="68"/>
      <c r="F19" s="69"/>
      <c r="J19" s="29" t="s">
        <v>33</v>
      </c>
      <c r="K19" s="28"/>
      <c r="L19" s="48"/>
    </row>
    <row r="20" spans="2:12" ht="13" x14ac:dyDescent="0.3">
      <c r="J20" s="29" t="s">
        <v>33</v>
      </c>
      <c r="K20" s="28"/>
      <c r="L20" s="48"/>
    </row>
    <row r="21" spans="2:12" ht="13" x14ac:dyDescent="0.3">
      <c r="J21" s="29"/>
      <c r="K21" s="28"/>
      <c r="L21" s="48"/>
    </row>
    <row r="22" spans="2:12" ht="13" x14ac:dyDescent="0.3">
      <c r="J22" s="29" t="s">
        <v>36</v>
      </c>
      <c r="K22" s="28">
        <v>120.7</v>
      </c>
      <c r="L22" s="48" t="s">
        <v>37</v>
      </c>
    </row>
    <row r="23" spans="2:12" ht="13" x14ac:dyDescent="0.3">
      <c r="J23" s="29" t="s">
        <v>25</v>
      </c>
      <c r="K23" s="28"/>
      <c r="L23" s="48"/>
    </row>
    <row r="24" spans="2:12" ht="13" x14ac:dyDescent="0.3">
      <c r="J24" s="29" t="s">
        <v>25</v>
      </c>
      <c r="K24" s="28"/>
      <c r="L24" s="48"/>
    </row>
    <row r="25" spans="2:12" ht="13" x14ac:dyDescent="0.3">
      <c r="J25" s="29" t="s">
        <v>25</v>
      </c>
      <c r="K25" s="28"/>
      <c r="L25" s="48"/>
    </row>
    <row r="26" spans="2:12" ht="13" x14ac:dyDescent="0.3">
      <c r="J26" s="29"/>
      <c r="K26" s="28"/>
      <c r="L26" s="48"/>
    </row>
    <row r="27" spans="2:12" ht="13" x14ac:dyDescent="0.3">
      <c r="C27" s="1"/>
      <c r="J27" s="29" t="s">
        <v>38</v>
      </c>
      <c r="K27" s="70">
        <v>11.7456</v>
      </c>
      <c r="L27" s="48" t="s">
        <v>39</v>
      </c>
    </row>
    <row r="28" spans="2:12" ht="13" x14ac:dyDescent="0.3">
      <c r="J28" s="29" t="s">
        <v>40</v>
      </c>
      <c r="K28" s="70"/>
      <c r="L28" s="48"/>
    </row>
    <row r="29" spans="2:12" ht="13" x14ac:dyDescent="0.3">
      <c r="J29" s="29" t="s">
        <v>40</v>
      </c>
      <c r="K29" s="70"/>
      <c r="L29" s="48"/>
    </row>
    <row r="30" spans="2:12" ht="13.5" thickBot="1" x14ac:dyDescent="0.35">
      <c r="E30" s="1"/>
      <c r="J30" s="32" t="s">
        <v>40</v>
      </c>
      <c r="K30" s="71"/>
      <c r="L30" s="48"/>
    </row>
  </sheetData>
  <mergeCells count="6">
    <mergeCell ref="B2:D4"/>
    <mergeCell ref="B9:B10"/>
    <mergeCell ref="C9:C10"/>
    <mergeCell ref="D9:D10"/>
    <mergeCell ref="E9:E10"/>
    <mergeCell ref="F9:F10"/>
  </mergeCells>
  <pageMargins left="0.7" right="0.7" top="0.75" bottom="0.75" header="0.3" footer="0.3"/>
  <customProperties>
    <customPr name="Ibp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AFE02-6D45-4B97-9C30-CE5EE7A60243}">
  <dimension ref="A1"/>
  <sheetViews>
    <sheetView zoomScale="80" zoomScaleNormal="80" workbookViewId="0">
      <selection sqref="A1:XFD1048576"/>
    </sheetView>
  </sheetViews>
  <sheetFormatPr defaultRowHeight="12.5" x14ac:dyDescent="0.25"/>
  <sheetData/>
  <pageMargins left="0.7" right="0.7" top="0.75" bottom="0.75" header="0.3" footer="0.3"/>
  <customProperties>
    <customPr name="FPMExcelClientCellBasedFunctionStatus" r:id="rId1"/>
    <customPr name="Ibp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5EBB-9A5A-49E9-BB31-D85BBE9441D8}">
  <dimension ref="B1:M32"/>
  <sheetViews>
    <sheetView tabSelected="1" zoomScale="80" zoomScaleNormal="80" workbookViewId="0">
      <selection activeCell="B2" sqref="B2:D4"/>
    </sheetView>
  </sheetViews>
  <sheetFormatPr defaultColWidth="9.1796875" defaultRowHeight="12.5" x14ac:dyDescent="0.25"/>
  <cols>
    <col min="1" max="1" width="1.7265625" customWidth="1"/>
    <col min="2" max="2" width="19.1796875" customWidth="1"/>
    <col min="3" max="3" width="23" customWidth="1"/>
    <col min="4" max="4" width="26.453125" customWidth="1"/>
    <col min="5" max="5" width="22.1796875" customWidth="1"/>
    <col min="6" max="6" width="17.54296875" customWidth="1"/>
    <col min="7" max="7" width="4.6328125" customWidth="1"/>
    <col min="8" max="8" width="3.08984375" customWidth="1"/>
    <col min="9" max="9" width="15.90625" customWidth="1"/>
    <col min="10" max="10" width="12.453125" customWidth="1"/>
    <col min="11" max="11" width="15.81640625" customWidth="1"/>
    <col min="12" max="12" width="13.7265625" customWidth="1"/>
  </cols>
  <sheetData>
    <row r="1" spans="2:13" ht="8.5" customHeight="1" thickBot="1" x14ac:dyDescent="0.3"/>
    <row r="2" spans="2:13" ht="15.5" customHeight="1" thickBot="1" x14ac:dyDescent="0.4">
      <c r="B2" s="135" t="s">
        <v>53</v>
      </c>
      <c r="C2" s="136"/>
      <c r="D2" s="136"/>
      <c r="E2" s="137"/>
      <c r="I2" s="98" t="s">
        <v>42</v>
      </c>
      <c r="J2" s="99"/>
    </row>
    <row r="3" spans="2:13" ht="15.5" customHeight="1" x14ac:dyDescent="0.25">
      <c r="B3" s="138"/>
      <c r="C3" s="139"/>
      <c r="D3" s="139"/>
      <c r="E3" s="140"/>
      <c r="I3" s="114" t="s">
        <v>47</v>
      </c>
      <c r="J3" s="28" t="s">
        <v>55</v>
      </c>
    </row>
    <row r="4" spans="2:13" ht="16.5" customHeight="1" x14ac:dyDescent="0.25">
      <c r="B4" s="141"/>
      <c r="C4" s="142"/>
      <c r="D4" s="142"/>
      <c r="E4" s="143"/>
      <c r="I4" s="114" t="s">
        <v>46</v>
      </c>
      <c r="J4" s="28" t="s">
        <v>58</v>
      </c>
      <c r="L4" s="117"/>
    </row>
    <row r="5" spans="2:13" ht="15.5" x14ac:dyDescent="0.35">
      <c r="B5" s="15" t="s">
        <v>16</v>
      </c>
      <c r="C5" s="118">
        <v>50</v>
      </c>
      <c r="D5" s="12" t="s">
        <v>54</v>
      </c>
      <c r="E5" s="12" t="s">
        <v>15</v>
      </c>
      <c r="F5" s="2" t="s">
        <v>11</v>
      </c>
      <c r="G5" s="3"/>
      <c r="I5" s="115" t="s">
        <v>43</v>
      </c>
      <c r="J5" s="31" t="s">
        <v>57</v>
      </c>
      <c r="L5" s="117"/>
    </row>
    <row r="6" spans="2:13" ht="15.5" x14ac:dyDescent="0.35">
      <c r="B6" s="16" t="s">
        <v>1</v>
      </c>
      <c r="C6" s="25">
        <f>C5*(1+(C22*(C10-C9)/C9)+(D22*(D10-D9)/D9)+(E22*(E10-E9)/E9)+(F22*(C15-C14)/C14))</f>
        <v>50</v>
      </c>
      <c r="D6" s="13" t="s">
        <v>54</v>
      </c>
      <c r="E6" s="14">
        <f>(C6/C5)-1</f>
        <v>0</v>
      </c>
      <c r="I6" s="115" t="s">
        <v>45</v>
      </c>
      <c r="J6" s="28"/>
      <c r="L6" s="117"/>
    </row>
    <row r="7" spans="2:13" ht="13.5" thickBot="1" x14ac:dyDescent="0.35">
      <c r="B7" s="17"/>
      <c r="I7" s="116" t="s">
        <v>44</v>
      </c>
      <c r="J7" s="33"/>
      <c r="L7" s="117"/>
    </row>
    <row r="8" spans="2:13" ht="16" thickBot="1" x14ac:dyDescent="0.4">
      <c r="B8" s="9"/>
      <c r="C8" s="21" t="s">
        <v>6</v>
      </c>
      <c r="D8" s="22" t="s">
        <v>18</v>
      </c>
      <c r="E8" s="23" t="s">
        <v>2</v>
      </c>
      <c r="L8" s="119"/>
      <c r="M8" s="120"/>
    </row>
    <row r="9" spans="2:13" ht="16" thickBot="1" x14ac:dyDescent="0.4">
      <c r="B9" s="18" t="s">
        <v>8</v>
      </c>
      <c r="C9" s="121">
        <v>100.9</v>
      </c>
      <c r="D9" s="121">
        <v>103.6</v>
      </c>
      <c r="E9" s="122">
        <v>11.844799999999999</v>
      </c>
      <c r="F9" s="8">
        <v>45689</v>
      </c>
      <c r="I9" s="98" t="s">
        <v>41</v>
      </c>
      <c r="J9" s="99"/>
      <c r="K9" s="47"/>
      <c r="L9" s="117"/>
    </row>
    <row r="10" spans="2:13" ht="15.5" x14ac:dyDescent="0.35">
      <c r="B10" s="18" t="s">
        <v>9</v>
      </c>
      <c r="C10" s="123">
        <v>100.9</v>
      </c>
      <c r="D10" s="124">
        <v>103.6</v>
      </c>
      <c r="E10" s="125">
        <v>11.844799999999999</v>
      </c>
      <c r="I10" s="27"/>
      <c r="J10" s="28"/>
      <c r="K10" s="47" t="s">
        <v>26</v>
      </c>
    </row>
    <row r="11" spans="2:13" ht="13" x14ac:dyDescent="0.3">
      <c r="B11" s="19"/>
      <c r="C11" s="10"/>
      <c r="D11" s="10"/>
      <c r="E11" s="11"/>
      <c r="I11" s="29" t="s">
        <v>27</v>
      </c>
      <c r="J11" s="28">
        <v>134.80000000000001</v>
      </c>
      <c r="K11" s="48" t="s">
        <v>28</v>
      </c>
    </row>
    <row r="12" spans="2:13" ht="13" x14ac:dyDescent="0.3">
      <c r="B12" s="17"/>
      <c r="I12" s="30" t="s">
        <v>19</v>
      </c>
      <c r="J12" s="31"/>
      <c r="K12" s="48"/>
    </row>
    <row r="13" spans="2:13" ht="15.5" x14ac:dyDescent="0.35">
      <c r="B13" s="20" t="s">
        <v>17</v>
      </c>
      <c r="C13" s="24" t="s">
        <v>12</v>
      </c>
      <c r="E13" s="5"/>
      <c r="I13" s="29" t="s">
        <v>19</v>
      </c>
      <c r="J13" s="28"/>
      <c r="K13" s="48"/>
    </row>
    <row r="14" spans="2:13" ht="15.5" x14ac:dyDescent="0.35">
      <c r="B14" s="18" t="s">
        <v>8</v>
      </c>
      <c r="C14" s="128">
        <v>2113</v>
      </c>
      <c r="D14" s="8">
        <v>45689</v>
      </c>
      <c r="E14" s="5"/>
      <c r="F14" s="8"/>
      <c r="I14" s="29" t="s">
        <v>19</v>
      </c>
      <c r="J14" s="28"/>
      <c r="K14" s="48"/>
    </row>
    <row r="15" spans="2:13" ht="15.5" x14ac:dyDescent="0.35">
      <c r="B15" s="18" t="s">
        <v>9</v>
      </c>
      <c r="C15" s="129">
        <v>2113</v>
      </c>
      <c r="E15" s="5"/>
      <c r="I15" s="29"/>
      <c r="J15" s="28"/>
      <c r="K15" s="48"/>
    </row>
    <row r="16" spans="2:13" ht="13" x14ac:dyDescent="0.3">
      <c r="B16" s="19"/>
      <c r="C16" s="11"/>
      <c r="I16" s="29" t="s">
        <v>30</v>
      </c>
      <c r="J16" s="28">
        <v>150.69999999999999</v>
      </c>
      <c r="K16" s="48" t="s">
        <v>31</v>
      </c>
    </row>
    <row r="17" spans="2:13" ht="13" x14ac:dyDescent="0.3">
      <c r="B17" s="17"/>
      <c r="I17" s="29" t="s">
        <v>20</v>
      </c>
      <c r="J17" s="28"/>
      <c r="K17" s="48" t="s">
        <v>34</v>
      </c>
    </row>
    <row r="18" spans="2:13" ht="13" x14ac:dyDescent="0.3">
      <c r="B18" s="90" t="s">
        <v>0</v>
      </c>
      <c r="C18" s="92" t="s">
        <v>6</v>
      </c>
      <c r="D18" s="94" t="s">
        <v>5</v>
      </c>
      <c r="E18" s="92" t="s">
        <v>2</v>
      </c>
      <c r="F18" s="96" t="s">
        <v>12</v>
      </c>
      <c r="I18" s="29" t="s">
        <v>33</v>
      </c>
      <c r="J18" s="28"/>
      <c r="K18" s="48"/>
    </row>
    <row r="19" spans="2:13" ht="16.5" customHeight="1" x14ac:dyDescent="0.3">
      <c r="B19" s="91"/>
      <c r="C19" s="93"/>
      <c r="D19" s="95"/>
      <c r="E19" s="93"/>
      <c r="F19" s="97"/>
      <c r="I19" s="29" t="s">
        <v>33</v>
      </c>
      <c r="J19" s="28"/>
      <c r="K19" s="48"/>
    </row>
    <row r="20" spans="2:13" ht="16.5" customHeight="1" x14ac:dyDescent="0.3">
      <c r="B20" s="84" t="s">
        <v>7</v>
      </c>
      <c r="C20" s="86" t="s">
        <v>4</v>
      </c>
      <c r="D20" s="86" t="s">
        <v>4</v>
      </c>
      <c r="E20" s="130" t="s">
        <v>14</v>
      </c>
      <c r="F20" s="88" t="s">
        <v>13</v>
      </c>
      <c r="I20" s="29" t="s">
        <v>33</v>
      </c>
      <c r="J20" s="28"/>
      <c r="K20" s="48"/>
      <c r="M20" s="1"/>
    </row>
    <row r="21" spans="2:13" ht="15.75" customHeight="1" x14ac:dyDescent="0.3">
      <c r="B21" s="85"/>
      <c r="C21" s="87"/>
      <c r="D21" s="87"/>
      <c r="E21" s="131"/>
      <c r="F21" s="89"/>
      <c r="I21" s="29"/>
      <c r="J21" s="28"/>
      <c r="K21" s="48"/>
    </row>
    <row r="22" spans="2:13" ht="15.5" x14ac:dyDescent="0.35">
      <c r="B22" s="26" t="s">
        <v>3</v>
      </c>
      <c r="C22" s="132">
        <v>1</v>
      </c>
      <c r="D22" s="132">
        <v>0.75</v>
      </c>
      <c r="E22" s="133">
        <v>1</v>
      </c>
      <c r="F22" s="134">
        <v>0.75</v>
      </c>
      <c r="I22" s="127" t="s">
        <v>49</v>
      </c>
      <c r="J22" s="126">
        <v>2308</v>
      </c>
      <c r="K22" s="48" t="s">
        <v>56</v>
      </c>
    </row>
    <row r="23" spans="2:13" ht="13" x14ac:dyDescent="0.3">
      <c r="I23" s="127" t="s">
        <v>50</v>
      </c>
      <c r="J23" s="126">
        <v>2080</v>
      </c>
      <c r="K23" s="48"/>
    </row>
    <row r="24" spans="2:13" ht="15.5" x14ac:dyDescent="0.35">
      <c r="E24" s="6"/>
      <c r="I24" s="127" t="s">
        <v>51</v>
      </c>
      <c r="J24" s="126">
        <v>2115</v>
      </c>
      <c r="K24" s="48"/>
    </row>
    <row r="25" spans="2:13" ht="15" customHeight="1" x14ac:dyDescent="0.35">
      <c r="E25" s="7"/>
      <c r="I25" s="127" t="s">
        <v>52</v>
      </c>
      <c r="J25" s="126">
        <v>2113</v>
      </c>
      <c r="K25" s="48"/>
    </row>
    <row r="26" spans="2:13" ht="15.65" customHeight="1" x14ac:dyDescent="0.35">
      <c r="E26" s="7"/>
      <c r="I26" s="127" t="s">
        <v>52</v>
      </c>
      <c r="J26" s="126">
        <v>2151</v>
      </c>
      <c r="K26" s="48"/>
    </row>
    <row r="27" spans="2:13" ht="13" x14ac:dyDescent="0.3">
      <c r="C27" s="4"/>
      <c r="D27" s="4"/>
      <c r="E27" s="4"/>
      <c r="I27" s="29"/>
      <c r="J27" s="70"/>
      <c r="K27" s="48"/>
    </row>
    <row r="28" spans="2:13" ht="13" x14ac:dyDescent="0.3">
      <c r="E28" s="1"/>
      <c r="I28" s="29"/>
      <c r="J28" s="70"/>
      <c r="K28" s="48"/>
    </row>
    <row r="29" spans="2:13" ht="13" x14ac:dyDescent="0.3">
      <c r="I29" s="29" t="s">
        <v>38</v>
      </c>
      <c r="J29" s="70">
        <v>11.7456</v>
      </c>
      <c r="K29" s="48" t="s">
        <v>39</v>
      </c>
    </row>
    <row r="30" spans="2:13" ht="13" x14ac:dyDescent="0.3">
      <c r="I30" s="29" t="s">
        <v>40</v>
      </c>
      <c r="J30" s="70"/>
      <c r="K30" s="48"/>
    </row>
    <row r="31" spans="2:13" x14ac:dyDescent="0.25">
      <c r="I31" s="29" t="s">
        <v>40</v>
      </c>
      <c r="J31" s="70"/>
    </row>
    <row r="32" spans="2:13" ht="13" thickBot="1" x14ac:dyDescent="0.3">
      <c r="I32" s="32" t="s">
        <v>40</v>
      </c>
      <c r="J32" s="71"/>
    </row>
  </sheetData>
  <mergeCells count="11">
    <mergeCell ref="B20:B21"/>
    <mergeCell ref="C20:C21"/>
    <mergeCell ref="D20:D21"/>
    <mergeCell ref="E20:E21"/>
    <mergeCell ref="F20:F21"/>
    <mergeCell ref="B2:D4"/>
    <mergeCell ref="B18:B19"/>
    <mergeCell ref="C18:C19"/>
    <mergeCell ref="D18:D19"/>
    <mergeCell ref="E18:E19"/>
    <mergeCell ref="F18:F19"/>
  </mergeCells>
  <pageMargins left="0.7" right="0.7" top="0.75" bottom="0.75" header="0.3" footer="0.3"/>
  <customProperties>
    <customPr name="IbpWorksheetKeyString_GUID" r:id="rId1"/>
  </customPropertie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4CC12-D699-439D-83D5-F337AE5DC800}">
  <dimension ref="A1"/>
  <sheetViews>
    <sheetView workbookViewId="0"/>
  </sheetViews>
  <sheetFormatPr defaultRowHeight="12.5" x14ac:dyDescent="0.25"/>
  <cols>
    <col min="1" max="1" width="2.54296875" customWidth="1"/>
  </cols>
  <sheetData/>
  <pageMargins left="0.7" right="0.7" top="0.75" bottom="0.75" header="0.3" footer="0.3"/>
  <customProperties>
    <customPr name="FPMExcelClientCellBasedFunctionStatus" r:id="rId1"/>
    <customPr name="Ibp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2D94C0F6DB8C41885935DAA20E4209" ma:contentTypeVersion="3" ma:contentTypeDescription="Opprett et nytt dokument." ma:contentTypeScope="" ma:versionID="a5e9f2d7b7ff09175275bf074ac4a676">
  <xsd:schema xmlns:xsd="http://www.w3.org/2001/XMLSchema" xmlns:xs="http://www.w3.org/2001/XMLSchema" xmlns:p="http://schemas.microsoft.com/office/2006/metadata/properties" xmlns:ns2="90ea10b3-53f0-4cf8-83bc-54c582cc8fc2" targetNamespace="http://schemas.microsoft.com/office/2006/metadata/properties" ma:root="true" ma:fieldsID="5726dcb56582a93080735e2cb5361ce8" ns2:_="">
    <xsd:import namespace="90ea10b3-53f0-4cf8-83bc-54c582cc8f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a10b3-53f0-4cf8-83bc-54c582cc8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D0E734-37D1-4295-A946-80BFBD2B2F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7CF198-7F8F-4E2E-BC58-F530AD8FA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a10b3-53f0-4cf8-83bc-54c582cc8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F25E86-2103-4895-AD64-861C519DD3E1}">
  <ds:schemaRefs>
    <ds:schemaRef ds:uri="http://purl.org/dc/terms/"/>
    <ds:schemaRef ds:uri="http://schemas.openxmlformats.org/package/2006/metadata/core-properties"/>
    <ds:schemaRef ds:uri="http://purl.org/dc/elements/1.1/"/>
    <ds:schemaRef ds:uri="98185b9f-b4b3-4bec-84eb-3d256b9af7d1"/>
    <ds:schemaRef ds:uri="d277ca26-556a-4035-b490-90b3b27dc476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4d1fad2-57dc-449e-8f80-6bb30bf0e3e0}" enabled="0" method="" siteId="{34d1fad2-57dc-449e-8f80-6bb30bf0e3e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Prisregulering koagulant</vt:lpstr>
      <vt:lpstr>Data koagulanter</vt:lpstr>
      <vt:lpstr>Prisregulering polymer</vt:lpstr>
      <vt:lpstr>Data polymerer</vt:lpstr>
    </vt:vector>
  </TitlesOfParts>
  <Company>FLNV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FLNV formel</dc:title>
  <dc:creator>FLNV</dc:creator>
  <cp:lastModifiedBy>Ove Sanna</cp:lastModifiedBy>
  <dcterms:created xsi:type="dcterms:W3CDTF">2017-01-17T12:23:43Z</dcterms:created>
  <dcterms:modified xsi:type="dcterms:W3CDTF">2026-04-09T10:17:20Z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0x0101004C2D94C0F6DB8C41885935DAA20E4209</vt:lpwstr>
  </property>
  <property fmtid="{D5CDD505-2E9C-101B-9397-08002B2CF9AE}" pid="3" name="IbpWorkbookKeyString_GUID">
    <vt:lpwstr>4fdc8d09-9b6a-4bcb-830a-8ab2c662c98d</vt:lpwstr>
  </property>
</Properties>
</file>